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376" windowHeight="7752"/>
  </bookViews>
  <sheets>
    <sheet name="List1" sheetId="1" r:id="rId1"/>
    <sheet name="List2" sheetId="2" r:id="rId2"/>
    <sheet name="List3" sheetId="3" r:id="rId3"/>
  </sheets>
  <definedNames>
    <definedName name="SUMA200">List1!$I$53</definedName>
  </definedNames>
  <calcPr calcId="125725"/>
</workbook>
</file>

<file path=xl/calcChain.xml><?xml version="1.0" encoding="utf-8"?>
<calcChain xmlns="http://schemas.openxmlformats.org/spreadsheetml/2006/main">
  <c r="J24" i="1"/>
  <c r="J54"/>
  <c r="D55"/>
  <c r="I50"/>
  <c r="J50" s="1"/>
  <c r="J22"/>
  <c r="I12"/>
  <c r="J12" s="1"/>
  <c r="I40"/>
  <c r="J40" s="1"/>
  <c r="I9"/>
  <c r="J9" s="1"/>
  <c r="I19"/>
  <c r="J19" s="1"/>
  <c r="J27"/>
  <c r="I31"/>
  <c r="J31" s="1"/>
  <c r="I45"/>
  <c r="J45" s="1"/>
  <c r="I34"/>
  <c r="J34" s="1"/>
  <c r="I42"/>
  <c r="J42" s="1"/>
  <c r="J47"/>
  <c r="I37"/>
  <c r="J37" s="1"/>
  <c r="I6"/>
  <c r="J6" s="1"/>
  <c r="I55" l="1"/>
  <c r="J55" s="1"/>
</calcChain>
</file>

<file path=xl/sharedStrings.xml><?xml version="1.0" encoding="utf-8"?>
<sst xmlns="http://schemas.openxmlformats.org/spreadsheetml/2006/main" count="44" uniqueCount="35">
  <si>
    <t>Schválený předpoklad</t>
  </si>
  <si>
    <t>Kč</t>
  </si>
  <si>
    <t>čerpáno</t>
  </si>
  <si>
    <t>za co</t>
  </si>
  <si>
    <t>Zbývá/-překročeno</t>
  </si>
  <si>
    <t>kdy</t>
  </si>
  <si>
    <t>doprava dětí do divadla</t>
  </si>
  <si>
    <t>celkem</t>
  </si>
  <si>
    <t>škola v přírodě</t>
  </si>
  <si>
    <t>lyžařský výcvik</t>
  </si>
  <si>
    <t>kulturní vystoupení celá škola</t>
  </si>
  <si>
    <t>šachový kroužek</t>
  </si>
  <si>
    <t>žákovský parlament</t>
  </si>
  <si>
    <t>EKORADA</t>
  </si>
  <si>
    <t xml:space="preserve">dopravní kroužek + ostatní </t>
  </si>
  <si>
    <t>kroužky</t>
  </si>
  <si>
    <t>Zvoneček</t>
  </si>
  <si>
    <t>knihy do školní knihovny</t>
  </si>
  <si>
    <t>odměny na dětský den</t>
  </si>
  <si>
    <t>odměny na recitační soutěž</t>
  </si>
  <si>
    <t>anglické časopisy</t>
  </si>
  <si>
    <t>knihy</t>
  </si>
  <si>
    <t>platba od žáků</t>
  </si>
  <si>
    <t>nízkopodlažní bus</t>
  </si>
  <si>
    <t xml:space="preserve">akademie </t>
  </si>
  <si>
    <t>ceny do soutěže v AJ</t>
  </si>
  <si>
    <t>doprava na výlet 9.B</t>
  </si>
  <si>
    <t>rezerva</t>
  </si>
  <si>
    <t>Projektový den: Gambie a kola pro Afriku</t>
  </si>
  <si>
    <t xml:space="preserve"> Projektový den: Izrael, Mongolsko, Afrika</t>
  </si>
  <si>
    <t>Projektový den: Zvyky a obyčeje cizích z.</t>
  </si>
  <si>
    <t>Projektový den: divadlo TYBRĎO</t>
  </si>
  <si>
    <t>Přednášky - motýl, čmelák,…</t>
  </si>
  <si>
    <t>Výchovný program ETIKETA</t>
  </si>
  <si>
    <t>Přehled čerpání daru SRPŠ - školní rok 2022/2023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</si>
</sst>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u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indexed="17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5" fillId="0" borderId="1" xfId="0" applyFont="1" applyBorder="1"/>
    <xf numFmtId="0" fontId="5" fillId="0" borderId="2" xfId="0" applyFont="1" applyBorder="1"/>
    <xf numFmtId="0" fontId="5" fillId="0" borderId="14" xfId="0" applyFont="1" applyBorder="1"/>
    <xf numFmtId="0" fontId="5" fillId="0" borderId="19" xfId="0" applyFont="1" applyBorder="1" applyAlignment="1">
      <alignment horizontal="center"/>
    </xf>
    <xf numFmtId="0" fontId="5" fillId="0" borderId="16" xfId="0" applyFont="1" applyBorder="1"/>
    <xf numFmtId="0" fontId="5" fillId="0" borderId="3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15" xfId="0" applyFont="1" applyBorder="1"/>
    <xf numFmtId="0" fontId="5" fillId="0" borderId="20" xfId="0" applyFont="1" applyBorder="1"/>
    <xf numFmtId="0" fontId="5" fillId="0" borderId="20" xfId="0" applyFont="1" applyBorder="1" applyAlignment="1">
      <alignment horizontal="center"/>
    </xf>
    <xf numFmtId="0" fontId="5" fillId="0" borderId="17" xfId="0" applyFont="1" applyBorder="1"/>
    <xf numFmtId="0" fontId="5" fillId="0" borderId="8" xfId="0" applyFont="1" applyBorder="1"/>
    <xf numFmtId="0" fontId="4" fillId="0" borderId="1" xfId="0" applyFont="1" applyBorder="1"/>
    <xf numFmtId="0" fontId="5" fillId="0" borderId="19" xfId="0" applyFont="1" applyBorder="1"/>
    <xf numFmtId="14" fontId="5" fillId="0" borderId="19" xfId="0" applyNumberFormat="1" applyFont="1" applyBorder="1"/>
    <xf numFmtId="0" fontId="5" fillId="0" borderId="19" xfId="0" applyFont="1" applyFill="1" applyBorder="1"/>
    <xf numFmtId="0" fontId="5" fillId="0" borderId="4" xfId="0" applyFont="1" applyBorder="1"/>
    <xf numFmtId="0" fontId="5" fillId="0" borderId="0" xfId="0" applyFont="1" applyBorder="1"/>
    <xf numFmtId="0" fontId="5" fillId="0" borderId="13" xfId="0" applyFont="1" applyBorder="1"/>
    <xf numFmtId="14" fontId="5" fillId="0" borderId="13" xfId="0" applyNumberFormat="1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Fill="1" applyBorder="1"/>
    <xf numFmtId="0" fontId="5" fillId="0" borderId="5" xfId="0" applyFont="1" applyBorder="1"/>
    <xf numFmtId="0" fontId="5" fillId="0" borderId="15" xfId="0" applyFont="1" applyBorder="1" applyAlignment="1">
      <alignment horizontal="right"/>
    </xf>
    <xf numFmtId="0" fontId="6" fillId="0" borderId="20" xfId="0" applyFont="1" applyFill="1" applyBorder="1"/>
    <xf numFmtId="0" fontId="7" fillId="0" borderId="7" xfId="0" applyFont="1" applyBorder="1"/>
    <xf numFmtId="0" fontId="5" fillId="0" borderId="14" xfId="0" applyFont="1" applyBorder="1" applyAlignment="1">
      <alignment horizontal="right"/>
    </xf>
    <xf numFmtId="0" fontId="4" fillId="0" borderId="4" xfId="0" applyFont="1" applyBorder="1"/>
    <xf numFmtId="0" fontId="5" fillId="0" borderId="0" xfId="0" applyFont="1" applyFill="1" applyBorder="1"/>
    <xf numFmtId="0" fontId="5" fillId="0" borderId="0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14" fontId="5" fillId="0" borderId="20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20" xfId="0" applyFont="1" applyFill="1" applyBorder="1"/>
    <xf numFmtId="14" fontId="8" fillId="0" borderId="13" xfId="0" applyNumberFormat="1" applyFont="1" applyBorder="1"/>
    <xf numFmtId="0" fontId="8" fillId="0" borderId="11" xfId="0" applyFont="1" applyBorder="1"/>
    <xf numFmtId="0" fontId="8" fillId="0" borderId="0" xfId="0" applyFont="1" applyBorder="1"/>
    <xf numFmtId="0" fontId="8" fillId="0" borderId="12" xfId="0" applyFont="1" applyBorder="1" applyAlignment="1">
      <alignment horizontal="right"/>
    </xf>
    <xf numFmtId="3" fontId="8" fillId="0" borderId="13" xfId="0" applyNumberFormat="1" applyFont="1" applyFill="1" applyBorder="1"/>
    <xf numFmtId="0" fontId="7" fillId="0" borderId="0" xfId="0" applyFont="1" applyBorder="1"/>
    <xf numFmtId="0" fontId="5" fillId="0" borderId="11" xfId="0" applyFont="1" applyFill="1" applyBorder="1"/>
    <xf numFmtId="3" fontId="5" fillId="0" borderId="13" xfId="0" applyNumberFormat="1" applyFont="1" applyFill="1" applyBorder="1"/>
    <xf numFmtId="3" fontId="6" fillId="0" borderId="20" xfId="0" applyNumberFormat="1" applyFont="1" applyFill="1" applyBorder="1"/>
    <xf numFmtId="0" fontId="5" fillId="0" borderId="4" xfId="0" applyFont="1" applyFill="1" applyBorder="1"/>
    <xf numFmtId="0" fontId="4" fillId="0" borderId="1" xfId="0" applyFont="1" applyFill="1" applyBorder="1"/>
    <xf numFmtId="0" fontId="5" fillId="0" borderId="14" xfId="0" applyFont="1" applyFill="1" applyBorder="1"/>
    <xf numFmtId="0" fontId="7" fillId="0" borderId="2" xfId="0" applyFont="1" applyBorder="1"/>
    <xf numFmtId="0" fontId="4" fillId="0" borderId="4" xfId="0" applyFont="1" applyFill="1" applyBorder="1"/>
    <xf numFmtId="0" fontId="5" fillId="0" borderId="12" xfId="0" applyFont="1" applyFill="1" applyBorder="1"/>
    <xf numFmtId="0" fontId="5" fillId="0" borderId="6" xfId="0" applyFont="1" applyFill="1" applyBorder="1"/>
    <xf numFmtId="0" fontId="6" fillId="0" borderId="15" xfId="0" applyFont="1" applyBorder="1"/>
    <xf numFmtId="0" fontId="6" fillId="0" borderId="5" xfId="0" applyFont="1" applyBorder="1"/>
    <xf numFmtId="0" fontId="4" fillId="0" borderId="0" xfId="0" applyFont="1" applyBorder="1"/>
    <xf numFmtId="0" fontId="4" fillId="0" borderId="12" xfId="0" applyFont="1" applyBorder="1"/>
    <xf numFmtId="0" fontId="7" fillId="0" borderId="11" xfId="0" applyFont="1" applyBorder="1"/>
    <xf numFmtId="0" fontId="9" fillId="0" borderId="17" xfId="0" applyFont="1" applyBorder="1"/>
    <xf numFmtId="0" fontId="6" fillId="0" borderId="6" xfId="0" applyFont="1" applyFill="1" applyBorder="1"/>
    <xf numFmtId="0" fontId="10" fillId="0" borderId="18" xfId="0" applyFont="1" applyBorder="1"/>
    <xf numFmtId="0" fontId="4" fillId="0" borderId="23" xfId="0" applyFont="1" applyBorder="1"/>
    <xf numFmtId="0" fontId="5" fillId="0" borderId="9" xfId="0" applyFont="1" applyBorder="1"/>
    <xf numFmtId="3" fontId="4" fillId="0" borderId="21" xfId="0" applyNumberFormat="1" applyFont="1" applyBorder="1"/>
    <xf numFmtId="0" fontId="5" fillId="0" borderId="21" xfId="0" applyFont="1" applyBorder="1"/>
    <xf numFmtId="0" fontId="5" fillId="0" borderId="18" xfId="0" applyFont="1" applyBorder="1"/>
    <xf numFmtId="0" fontId="5" fillId="0" borderId="22" xfId="0" applyFont="1" applyBorder="1"/>
    <xf numFmtId="3" fontId="6" fillId="0" borderId="21" xfId="0" applyNumberFormat="1" applyFont="1" applyBorder="1"/>
    <xf numFmtId="3" fontId="4" fillId="0" borderId="9" xfId="0" applyNumberFormat="1" applyFont="1" applyBorder="1"/>
    <xf numFmtId="0" fontId="5" fillId="0" borderId="10" xfId="0" applyFont="1" applyBorder="1"/>
    <xf numFmtId="0" fontId="6" fillId="0" borderId="0" xfId="0" applyFont="1"/>
    <xf numFmtId="0" fontId="11" fillId="0" borderId="0" xfId="0" applyFont="1"/>
    <xf numFmtId="0" fontId="10" fillId="0" borderId="0" xfId="0" applyFont="1"/>
    <xf numFmtId="0" fontId="2" fillId="0" borderId="0" xfId="0" applyFont="1" applyAlignment="1">
      <alignment horizontal="center"/>
    </xf>
    <xf numFmtId="0" fontId="10" fillId="0" borderId="0" xfId="0" applyFont="1" applyBorder="1"/>
    <xf numFmtId="0" fontId="5" fillId="0" borderId="1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4" xfId="0" applyFont="1" applyBorder="1"/>
    <xf numFmtId="0" fontId="6" fillId="0" borderId="13" xfId="0" applyFont="1" applyFill="1" applyBorder="1"/>
    <xf numFmtId="0" fontId="0" fillId="0" borderId="0" xfId="0" applyBorder="1"/>
    <xf numFmtId="0" fontId="0" fillId="0" borderId="12" xfId="0" applyBorder="1"/>
    <xf numFmtId="0" fontId="0" fillId="0" borderId="11" xfId="0" applyBorder="1"/>
    <xf numFmtId="0" fontId="0" fillId="0" borderId="13" xfId="0" applyBorder="1"/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8"/>
  <sheetViews>
    <sheetView tabSelected="1" topLeftCell="A28" zoomScale="113" zoomScaleNormal="130" workbookViewId="0">
      <selection sqref="A1:K1"/>
    </sheetView>
  </sheetViews>
  <sheetFormatPr defaultRowHeight="14.4"/>
  <cols>
    <col min="1" max="1" width="9.21875" bestFit="1" customWidth="1"/>
    <col min="3" max="3" width="13.88671875" customWidth="1"/>
    <col min="4" max="4" width="10.5546875" bestFit="1" customWidth="1"/>
    <col min="5" max="5" width="9.44140625" customWidth="1"/>
    <col min="8" max="8" width="3.6640625" customWidth="1"/>
    <col min="12" max="12" width="12" customWidth="1"/>
  </cols>
  <sheetData>
    <row r="1" spans="1:12" ht="16.2" thickBot="1">
      <c r="A1" s="82" t="s">
        <v>34</v>
      </c>
      <c r="B1" s="83"/>
      <c r="C1" s="83"/>
      <c r="D1" s="83"/>
      <c r="E1" s="83"/>
      <c r="F1" s="83"/>
      <c r="G1" s="83"/>
      <c r="H1" s="83"/>
      <c r="I1" s="83"/>
      <c r="J1" s="83"/>
      <c r="K1" s="84"/>
      <c r="L1" s="77"/>
    </row>
    <row r="2" spans="1:12" ht="15.6">
      <c r="A2" s="4" t="s">
        <v>0</v>
      </c>
      <c r="B2" s="5"/>
      <c r="C2" s="6"/>
      <c r="D2" s="7" t="s">
        <v>1</v>
      </c>
      <c r="E2" s="7" t="s">
        <v>2</v>
      </c>
      <c r="F2" s="79" t="s">
        <v>3</v>
      </c>
      <c r="G2" s="80"/>
      <c r="H2" s="81"/>
      <c r="I2" s="7" t="s">
        <v>1</v>
      </c>
      <c r="J2" s="8" t="s">
        <v>4</v>
      </c>
      <c r="K2" s="9"/>
      <c r="L2" s="77"/>
    </row>
    <row r="3" spans="1:12" ht="16.2" thickBot="1">
      <c r="A3" s="10"/>
      <c r="B3" s="11"/>
      <c r="C3" s="12"/>
      <c r="D3" s="13"/>
      <c r="E3" s="14" t="s">
        <v>5</v>
      </c>
      <c r="F3" s="15"/>
      <c r="G3" s="11"/>
      <c r="H3" s="12"/>
      <c r="I3" s="13"/>
      <c r="J3" s="15"/>
      <c r="K3" s="16"/>
    </row>
    <row r="4" spans="1:12" ht="15.6">
      <c r="A4" s="17" t="s">
        <v>6</v>
      </c>
      <c r="B4" s="5"/>
      <c r="C4" s="5"/>
      <c r="D4" s="18"/>
      <c r="E4" s="19"/>
      <c r="F4" s="8"/>
      <c r="G4" s="5"/>
      <c r="H4" s="6"/>
      <c r="I4" s="20">
        <v>7683.6</v>
      </c>
      <c r="J4" s="5"/>
      <c r="K4" s="9"/>
    </row>
    <row r="5" spans="1:12" ht="15.6">
      <c r="A5" s="21"/>
      <c r="B5" s="22"/>
      <c r="C5" s="22"/>
      <c r="D5" s="23"/>
      <c r="E5" s="24"/>
      <c r="F5" s="25"/>
      <c r="G5" s="22"/>
      <c r="H5" s="26"/>
      <c r="I5" s="27"/>
      <c r="J5" s="22"/>
      <c r="K5" s="28"/>
    </row>
    <row r="6" spans="1:12" ht="16.2" thickBot="1">
      <c r="A6" s="10"/>
      <c r="B6" s="11"/>
      <c r="C6" s="11"/>
      <c r="D6" s="13">
        <v>10000</v>
      </c>
      <c r="E6" s="13"/>
      <c r="F6" s="15"/>
      <c r="G6" s="11"/>
      <c r="H6" s="29" t="s">
        <v>7</v>
      </c>
      <c r="I6" s="30">
        <f>SUM(I4:I5)</f>
        <v>7683.6</v>
      </c>
      <c r="J6" s="31">
        <f>D6-I6</f>
        <v>2316.3999999999996</v>
      </c>
      <c r="K6" s="16"/>
    </row>
    <row r="7" spans="1:12" ht="15.6">
      <c r="A7" s="17" t="s">
        <v>8</v>
      </c>
      <c r="B7" s="5"/>
      <c r="C7" s="5"/>
      <c r="D7" s="8"/>
      <c r="E7" s="19"/>
      <c r="F7" s="5"/>
      <c r="G7" s="5"/>
      <c r="H7" s="32"/>
      <c r="I7" s="20">
        <v>27146.35</v>
      </c>
      <c r="J7" s="5"/>
      <c r="K7" s="9"/>
    </row>
    <row r="8" spans="1:12" ht="15.6">
      <c r="A8" s="33"/>
      <c r="B8" s="22"/>
      <c r="C8" s="22"/>
      <c r="D8" s="25"/>
      <c r="E8" s="24"/>
      <c r="F8" s="34"/>
      <c r="G8" s="22"/>
      <c r="H8" s="35"/>
      <c r="I8" s="27"/>
      <c r="J8" s="22"/>
      <c r="K8" s="28"/>
    </row>
    <row r="9" spans="1:12" ht="16.2" thickBot="1">
      <c r="A9" s="10"/>
      <c r="B9" s="11"/>
      <c r="C9" s="11"/>
      <c r="D9" s="15">
        <v>30000</v>
      </c>
      <c r="E9" s="13"/>
      <c r="F9" s="11"/>
      <c r="G9" s="11"/>
      <c r="H9" s="29" t="s">
        <v>7</v>
      </c>
      <c r="I9" s="30">
        <f>SUM(I7:I8)</f>
        <v>27146.35</v>
      </c>
      <c r="J9" s="31">
        <f>D9-I9</f>
        <v>2853.6500000000015</v>
      </c>
      <c r="K9" s="16"/>
    </row>
    <row r="10" spans="1:12" ht="15.6">
      <c r="A10" s="33" t="s">
        <v>9</v>
      </c>
      <c r="B10" s="22"/>
      <c r="C10" s="22"/>
      <c r="D10" s="23"/>
      <c r="E10" s="24"/>
      <c r="F10" s="25"/>
      <c r="G10" s="22"/>
      <c r="H10" s="36"/>
      <c r="I10" s="27">
        <v>16680</v>
      </c>
      <c r="J10" s="22"/>
      <c r="K10" s="28"/>
    </row>
    <row r="11" spans="1:12" ht="15.6">
      <c r="A11" s="33"/>
      <c r="B11" s="22"/>
      <c r="C11" s="22"/>
      <c r="D11" s="23"/>
      <c r="E11" s="24"/>
      <c r="F11" s="25"/>
      <c r="G11" s="22"/>
      <c r="H11" s="36"/>
      <c r="I11" s="27"/>
      <c r="J11" s="22"/>
      <c r="K11" s="28"/>
    </row>
    <row r="12" spans="1:12" ht="16.2" thickBot="1">
      <c r="A12" s="10"/>
      <c r="B12" s="11"/>
      <c r="C12" s="11"/>
      <c r="D12" s="13">
        <v>20000</v>
      </c>
      <c r="E12" s="37"/>
      <c r="F12" s="15"/>
      <c r="G12" s="11"/>
      <c r="H12" s="29" t="s">
        <v>7</v>
      </c>
      <c r="I12" s="30">
        <f>SUM(I10:I11)</f>
        <v>16680</v>
      </c>
      <c r="J12" s="31">
        <f>D12-I12</f>
        <v>3320</v>
      </c>
      <c r="K12" s="16"/>
    </row>
    <row r="13" spans="1:12" ht="15.6">
      <c r="A13" s="17" t="s">
        <v>10</v>
      </c>
      <c r="B13" s="5"/>
      <c r="C13" s="5"/>
      <c r="D13" s="18"/>
      <c r="E13" s="19"/>
      <c r="F13" s="8"/>
      <c r="G13" s="5"/>
      <c r="H13" s="32"/>
      <c r="I13" s="20">
        <v>70000</v>
      </c>
      <c r="J13" s="5"/>
      <c r="K13" s="9"/>
    </row>
    <row r="14" spans="1:12" ht="15.6">
      <c r="A14" s="85" t="s">
        <v>29</v>
      </c>
      <c r="B14" s="86"/>
      <c r="C14" s="87"/>
      <c r="D14" s="23"/>
      <c r="E14" s="24"/>
      <c r="F14" s="25" t="s">
        <v>22</v>
      </c>
      <c r="G14" s="22"/>
      <c r="H14" s="36"/>
      <c r="I14" s="27">
        <v>-480</v>
      </c>
      <c r="J14" s="22"/>
      <c r="K14" s="28"/>
    </row>
    <row r="15" spans="1:12" ht="15.6">
      <c r="A15" s="88" t="s">
        <v>28</v>
      </c>
      <c r="B15" s="89"/>
      <c r="C15" s="89"/>
      <c r="D15" s="23"/>
      <c r="E15" s="24"/>
      <c r="F15" s="25"/>
      <c r="G15" s="22"/>
      <c r="H15" s="36"/>
      <c r="I15" s="27"/>
      <c r="J15" s="22"/>
      <c r="K15" s="28"/>
    </row>
    <row r="16" spans="1:12" ht="15.6">
      <c r="A16" s="85" t="s">
        <v>30</v>
      </c>
      <c r="B16" s="86"/>
      <c r="C16" s="87"/>
      <c r="D16" s="23"/>
      <c r="E16" s="24"/>
      <c r="F16" s="25"/>
      <c r="G16" s="22"/>
      <c r="H16" s="36"/>
      <c r="I16" s="27"/>
      <c r="J16" s="22"/>
      <c r="K16" s="28"/>
      <c r="L16" s="1"/>
    </row>
    <row r="17" spans="1:12" ht="15.6">
      <c r="A17" s="90" t="s">
        <v>31</v>
      </c>
      <c r="B17" s="22"/>
      <c r="C17" s="22"/>
      <c r="D17" s="95"/>
      <c r="E17" s="23"/>
      <c r="F17" s="25"/>
      <c r="G17" s="92"/>
      <c r="H17" s="93"/>
      <c r="I17" s="92"/>
      <c r="J17" s="94"/>
      <c r="K17" s="28"/>
    </row>
    <row r="18" spans="1:12" ht="15.6">
      <c r="A18" s="90" t="s">
        <v>33</v>
      </c>
      <c r="B18" s="22"/>
      <c r="C18" s="26"/>
      <c r="D18" s="25"/>
      <c r="E18" s="23"/>
      <c r="F18" s="22"/>
      <c r="G18" s="22"/>
      <c r="H18" s="36"/>
      <c r="I18" s="91"/>
      <c r="J18" s="61"/>
      <c r="K18" s="28"/>
    </row>
    <row r="19" spans="1:12" ht="16.2" thickBot="1">
      <c r="A19" s="90" t="s">
        <v>32</v>
      </c>
      <c r="B19" s="22"/>
      <c r="C19" s="22"/>
      <c r="D19" s="13">
        <v>70000</v>
      </c>
      <c r="E19" s="23"/>
      <c r="F19" s="22"/>
      <c r="G19" s="11"/>
      <c r="H19" s="29" t="s">
        <v>7</v>
      </c>
      <c r="I19" s="30">
        <f>SUM(I13:I14)</f>
        <v>69520</v>
      </c>
      <c r="J19" s="31">
        <f>D19-I19</f>
        <v>480</v>
      </c>
      <c r="K19" s="28"/>
    </row>
    <row r="20" spans="1:12" ht="15.6">
      <c r="A20" s="17" t="s">
        <v>11</v>
      </c>
      <c r="B20" s="5"/>
      <c r="C20" s="5"/>
      <c r="D20" s="8"/>
      <c r="E20" s="19"/>
      <c r="F20" s="8"/>
      <c r="G20" s="22"/>
      <c r="H20" s="35"/>
      <c r="I20" s="27">
        <v>4984</v>
      </c>
      <c r="J20" s="5"/>
      <c r="K20" s="9"/>
    </row>
    <row r="21" spans="1:12" ht="15.6">
      <c r="A21" s="33"/>
      <c r="B21" s="22"/>
      <c r="C21" s="22"/>
      <c r="D21" s="25"/>
      <c r="E21" s="24"/>
      <c r="F21" s="34"/>
      <c r="G21" s="38"/>
      <c r="H21" s="39"/>
      <c r="I21" s="27"/>
      <c r="J21" s="22"/>
      <c r="K21" s="28"/>
    </row>
    <row r="22" spans="1:12" ht="16.2" thickBot="1">
      <c r="A22" s="10"/>
      <c r="B22" s="11"/>
      <c r="C22" s="11"/>
      <c r="D22" s="13">
        <v>5000</v>
      </c>
      <c r="E22" s="13"/>
      <c r="F22" s="38"/>
      <c r="G22" s="38"/>
      <c r="H22" s="39"/>
      <c r="I22" s="40">
        <v>4984</v>
      </c>
      <c r="J22" s="31">
        <f>D22-I22</f>
        <v>16</v>
      </c>
      <c r="K22" s="16"/>
    </row>
    <row r="23" spans="1:12" ht="15.6">
      <c r="A23" s="17" t="s">
        <v>12</v>
      </c>
      <c r="B23" s="5"/>
      <c r="C23" s="5"/>
      <c r="D23" s="18"/>
      <c r="E23" s="19"/>
      <c r="F23" s="8"/>
      <c r="G23" s="5"/>
      <c r="H23" s="32"/>
      <c r="I23" s="20">
        <v>0</v>
      </c>
      <c r="J23" s="5"/>
      <c r="K23" s="9"/>
    </row>
    <row r="24" spans="1:12" ht="16.2" thickBot="1">
      <c r="A24" s="33"/>
      <c r="B24" s="22"/>
      <c r="C24" s="22"/>
      <c r="D24" s="23">
        <v>2000</v>
      </c>
      <c r="E24" s="24"/>
      <c r="F24" s="25"/>
      <c r="G24" s="22"/>
      <c r="H24" s="36"/>
      <c r="I24" s="27">
        <v>0</v>
      </c>
      <c r="J24" s="78">
        <f>D24-I24</f>
        <v>2000</v>
      </c>
      <c r="K24" s="28"/>
      <c r="L24" s="3"/>
    </row>
    <row r="25" spans="1:12" ht="15.6">
      <c r="A25" s="17" t="s">
        <v>13</v>
      </c>
      <c r="B25" s="5"/>
      <c r="C25" s="5"/>
      <c r="D25" s="18"/>
      <c r="E25" s="19"/>
      <c r="F25" s="8"/>
      <c r="G25" s="5"/>
      <c r="H25" s="32"/>
      <c r="I25" s="20"/>
      <c r="J25" s="5"/>
      <c r="K25" s="9"/>
    </row>
    <row r="26" spans="1:12" ht="15.6">
      <c r="A26" s="33"/>
      <c r="B26" s="22"/>
      <c r="C26" s="22"/>
      <c r="D26" s="23"/>
      <c r="E26" s="41"/>
      <c r="F26" s="42"/>
      <c r="G26" s="43"/>
      <c r="H26" s="44"/>
      <c r="I26" s="45"/>
      <c r="J26" s="22"/>
      <c r="K26" s="28"/>
    </row>
    <row r="27" spans="1:12" ht="16.2" thickBot="1">
      <c r="A27" s="21"/>
      <c r="B27" s="22"/>
      <c r="C27" s="22"/>
      <c r="D27" s="23">
        <v>5000</v>
      </c>
      <c r="E27" s="23"/>
      <c r="F27" s="25"/>
      <c r="G27" s="22"/>
      <c r="H27" s="36"/>
      <c r="I27" s="27">
        <v>0</v>
      </c>
      <c r="J27" s="46">
        <f>D27-I27</f>
        <v>5000</v>
      </c>
      <c r="K27" s="28"/>
      <c r="L27" s="3"/>
    </row>
    <row r="28" spans="1:12" ht="15.6">
      <c r="A28" s="17" t="s">
        <v>14</v>
      </c>
      <c r="B28" s="5"/>
      <c r="C28" s="5"/>
      <c r="D28" s="18"/>
      <c r="E28" s="19"/>
      <c r="F28" s="8"/>
      <c r="G28" s="5"/>
      <c r="H28" s="32"/>
      <c r="I28" s="20">
        <v>33819.96</v>
      </c>
      <c r="J28" s="5"/>
      <c r="K28" s="9"/>
    </row>
    <row r="29" spans="1:12" ht="15.6">
      <c r="A29" s="33" t="s">
        <v>15</v>
      </c>
      <c r="B29" s="22"/>
      <c r="C29" s="22"/>
      <c r="D29" s="23"/>
      <c r="E29" s="24"/>
      <c r="F29" s="25"/>
      <c r="G29" s="22"/>
      <c r="H29" s="36"/>
      <c r="I29" s="27"/>
      <c r="J29" s="22"/>
      <c r="K29" s="28"/>
    </row>
    <row r="30" spans="1:12" ht="15.6">
      <c r="A30" s="21"/>
      <c r="B30" s="22"/>
      <c r="C30" s="22"/>
      <c r="D30" s="23"/>
      <c r="E30" s="41"/>
      <c r="F30" s="47"/>
      <c r="G30" s="22"/>
      <c r="H30" s="36"/>
      <c r="I30" s="27"/>
      <c r="J30" s="22"/>
      <c r="K30" s="28"/>
    </row>
    <row r="31" spans="1:12" ht="16.2" thickBot="1">
      <c r="A31" s="10"/>
      <c r="B31" s="11"/>
      <c r="C31" s="11"/>
      <c r="D31" s="13">
        <v>20000</v>
      </c>
      <c r="E31" s="13"/>
      <c r="F31" s="15"/>
      <c r="G31" s="11"/>
      <c r="H31" s="29" t="s">
        <v>7</v>
      </c>
      <c r="I31" s="30">
        <f>SUM(I28:I29)</f>
        <v>33819.96</v>
      </c>
      <c r="J31" s="31">
        <f>D31-I31</f>
        <v>-13819.96</v>
      </c>
      <c r="K31" s="16"/>
    </row>
    <row r="32" spans="1:12" ht="15.6">
      <c r="A32" s="17" t="s">
        <v>16</v>
      </c>
      <c r="B32" s="5"/>
      <c r="C32" s="6"/>
      <c r="D32" s="38"/>
      <c r="E32" s="19"/>
      <c r="F32" s="8"/>
      <c r="G32" s="5"/>
      <c r="H32" s="32"/>
      <c r="I32" s="20">
        <v>991</v>
      </c>
      <c r="J32" s="5"/>
      <c r="K32" s="9"/>
    </row>
    <row r="33" spans="1:12" ht="15.6">
      <c r="A33" s="21"/>
      <c r="B33" s="22"/>
      <c r="C33" s="22"/>
      <c r="D33" s="23"/>
      <c r="E33" s="24"/>
      <c r="F33" s="25"/>
      <c r="G33" s="22"/>
      <c r="H33" s="36"/>
      <c r="I33" s="27"/>
      <c r="J33" s="34"/>
      <c r="K33" s="28"/>
    </row>
    <row r="34" spans="1:12" ht="16.2" thickBot="1">
      <c r="A34" s="10"/>
      <c r="B34" s="11"/>
      <c r="C34" s="11"/>
      <c r="D34" s="13">
        <v>8000</v>
      </c>
      <c r="E34" s="13"/>
      <c r="F34" s="15"/>
      <c r="G34" s="11"/>
      <c r="H34" s="29" t="s">
        <v>7</v>
      </c>
      <c r="I34" s="30">
        <f>SUM(I32:I33)</f>
        <v>991</v>
      </c>
      <c r="J34" s="31">
        <f>D34-I34</f>
        <v>7009</v>
      </c>
      <c r="K34" s="16"/>
    </row>
    <row r="35" spans="1:12" ht="15.6">
      <c r="A35" s="17" t="s">
        <v>24</v>
      </c>
      <c r="B35" s="5"/>
      <c r="C35" s="5"/>
      <c r="D35" s="18"/>
      <c r="E35" s="19"/>
      <c r="F35" s="8"/>
      <c r="G35" s="5"/>
      <c r="H35" s="32"/>
      <c r="I35" s="20">
        <v>3352</v>
      </c>
      <c r="J35" s="5"/>
      <c r="K35" s="9"/>
    </row>
    <row r="36" spans="1:12" ht="15.6">
      <c r="A36" s="21"/>
      <c r="B36" s="22"/>
      <c r="C36" s="22"/>
      <c r="D36" s="23"/>
      <c r="E36" s="24"/>
      <c r="F36" s="25"/>
      <c r="G36" s="22"/>
      <c r="H36" s="36"/>
      <c r="I36" s="27"/>
      <c r="J36" s="22"/>
      <c r="K36" s="28"/>
    </row>
    <row r="37" spans="1:12" ht="16.2" thickBot="1">
      <c r="A37" s="10"/>
      <c r="B37" s="11"/>
      <c r="C37" s="11"/>
      <c r="D37" s="13">
        <v>5000</v>
      </c>
      <c r="E37" s="13"/>
      <c r="F37" s="15"/>
      <c r="G37" s="11"/>
      <c r="H37" s="29" t="s">
        <v>7</v>
      </c>
      <c r="I37" s="30">
        <f>SUM(I35:I35)</f>
        <v>3352</v>
      </c>
      <c r="J37" s="31">
        <f>D37-I37</f>
        <v>1648</v>
      </c>
      <c r="K37" s="16"/>
    </row>
    <row r="38" spans="1:12" ht="15.6">
      <c r="A38" s="17" t="s">
        <v>17</v>
      </c>
      <c r="B38" s="5"/>
      <c r="C38" s="5"/>
      <c r="D38" s="18"/>
      <c r="E38" s="19"/>
      <c r="F38" s="8" t="s">
        <v>21</v>
      </c>
      <c r="G38" s="5"/>
      <c r="H38" s="32"/>
      <c r="I38" s="20">
        <v>19832</v>
      </c>
      <c r="J38" s="5"/>
      <c r="K38" s="9"/>
    </row>
    <row r="39" spans="1:12" ht="15.6">
      <c r="A39" s="33"/>
      <c r="B39" s="22"/>
      <c r="C39" s="22"/>
      <c r="D39" s="23"/>
      <c r="E39" s="24"/>
      <c r="F39" s="25"/>
      <c r="G39" s="22"/>
      <c r="H39" s="36"/>
      <c r="I39" s="48"/>
      <c r="J39" s="22"/>
      <c r="K39" s="28"/>
    </row>
    <row r="40" spans="1:12" ht="16.2" thickBot="1">
      <c r="A40" s="10"/>
      <c r="B40" s="11"/>
      <c r="C40" s="11"/>
      <c r="D40" s="13">
        <v>11000</v>
      </c>
      <c r="E40" s="13"/>
      <c r="F40" s="15"/>
      <c r="G40" s="11"/>
      <c r="H40" s="29" t="s">
        <v>7</v>
      </c>
      <c r="I40" s="49">
        <f>SUM(I38:I39)</f>
        <v>19832</v>
      </c>
      <c r="J40" s="31">
        <f>D40-I40</f>
        <v>-8832</v>
      </c>
      <c r="K40" s="16"/>
    </row>
    <row r="41" spans="1:12" ht="15.6">
      <c r="A41" s="17" t="s">
        <v>25</v>
      </c>
      <c r="B41" s="5"/>
      <c r="C41" s="5"/>
      <c r="D41" s="18"/>
      <c r="E41" s="19"/>
      <c r="F41" s="8"/>
      <c r="G41" s="5"/>
      <c r="H41" s="6"/>
      <c r="I41" s="20"/>
      <c r="J41" s="5"/>
      <c r="K41" s="9"/>
    </row>
    <row r="42" spans="1:12" ht="16.2" thickBot="1">
      <c r="A42" s="10"/>
      <c r="B42" s="11"/>
      <c r="C42" s="11"/>
      <c r="D42" s="13">
        <v>1000</v>
      </c>
      <c r="E42" s="13"/>
      <c r="F42" s="15"/>
      <c r="G42" s="11"/>
      <c r="H42" s="12"/>
      <c r="I42" s="40">
        <f>SUM(I41)</f>
        <v>0</v>
      </c>
      <c r="J42" s="31">
        <f>D42-I42</f>
        <v>1000</v>
      </c>
      <c r="K42" s="16"/>
    </row>
    <row r="43" spans="1:12" ht="15.6">
      <c r="A43" s="17" t="s">
        <v>18</v>
      </c>
      <c r="B43" s="5"/>
      <c r="C43" s="5"/>
      <c r="D43" s="18"/>
      <c r="E43" s="19"/>
      <c r="F43" s="8"/>
      <c r="G43" s="5"/>
      <c r="H43" s="6"/>
      <c r="I43" s="20">
        <v>754</v>
      </c>
      <c r="J43" s="5"/>
      <c r="K43" s="9"/>
    </row>
    <row r="44" spans="1:12" ht="15.6">
      <c r="A44" s="33"/>
      <c r="B44" s="22"/>
      <c r="C44" s="22"/>
      <c r="D44" s="23"/>
      <c r="E44" s="23"/>
      <c r="F44" s="25"/>
      <c r="G44" s="22"/>
      <c r="H44" s="26"/>
      <c r="I44" s="27"/>
      <c r="J44" s="22"/>
      <c r="K44" s="28"/>
    </row>
    <row r="45" spans="1:12" ht="16.2" thickBot="1">
      <c r="A45" s="10"/>
      <c r="B45" s="11"/>
      <c r="C45" s="11"/>
      <c r="D45" s="13">
        <v>1000</v>
      </c>
      <c r="E45" s="13"/>
      <c r="F45" s="15"/>
      <c r="G45" s="11"/>
      <c r="H45" s="12"/>
      <c r="I45" s="40">
        <f>SUM(I43:I44)</f>
        <v>754</v>
      </c>
      <c r="J45" s="31">
        <f>D45-I45</f>
        <v>246</v>
      </c>
      <c r="K45" s="16"/>
    </row>
    <row r="46" spans="1:12" ht="15.6">
      <c r="A46" s="17" t="s">
        <v>19</v>
      </c>
      <c r="B46" s="5"/>
      <c r="C46" s="5"/>
      <c r="D46" s="18"/>
      <c r="E46" s="19"/>
      <c r="F46" s="8"/>
      <c r="G46" s="5"/>
      <c r="H46" s="6"/>
      <c r="I46" s="20"/>
      <c r="J46" s="5"/>
      <c r="K46" s="9"/>
    </row>
    <row r="47" spans="1:12" ht="16.2" thickBot="1">
      <c r="A47" s="50"/>
      <c r="B47" s="22"/>
      <c r="C47" s="22"/>
      <c r="D47" s="23">
        <v>2000</v>
      </c>
      <c r="E47" s="23"/>
      <c r="F47" s="25"/>
      <c r="G47" s="22"/>
      <c r="H47" s="26"/>
      <c r="I47" s="27">
        <v>0</v>
      </c>
      <c r="J47" s="46">
        <f>D47-I47</f>
        <v>2000</v>
      </c>
      <c r="K47" s="28"/>
      <c r="L47" s="3"/>
    </row>
    <row r="48" spans="1:12" ht="15.6">
      <c r="A48" s="51" t="s">
        <v>20</v>
      </c>
      <c r="B48" s="5"/>
      <c r="C48" s="5"/>
      <c r="D48" s="19"/>
      <c r="E48" s="19"/>
      <c r="F48" s="5"/>
      <c r="G48" s="5"/>
      <c r="H48" s="6"/>
      <c r="I48" s="52">
        <v>4810</v>
      </c>
      <c r="J48" s="53"/>
      <c r="K48" s="9"/>
    </row>
    <row r="49" spans="1:12" ht="15.6">
      <c r="A49" s="54"/>
      <c r="B49" s="22"/>
      <c r="C49" s="22"/>
      <c r="D49" s="24"/>
      <c r="E49" s="24"/>
      <c r="F49" s="22"/>
      <c r="G49" s="22"/>
      <c r="H49" s="26"/>
      <c r="I49" s="55"/>
      <c r="J49" s="46"/>
      <c r="K49" s="28"/>
    </row>
    <row r="50" spans="1:12" ht="16.2" thickBot="1">
      <c r="A50" s="56"/>
      <c r="B50" s="11"/>
      <c r="C50" s="11"/>
      <c r="D50" s="13">
        <v>5000</v>
      </c>
      <c r="E50" s="37"/>
      <c r="F50" s="11"/>
      <c r="G50" s="22"/>
      <c r="H50" s="12"/>
      <c r="I50" s="57">
        <f>I48+I49</f>
        <v>4810</v>
      </c>
      <c r="J50" s="31">
        <f>D50-I50</f>
        <v>190</v>
      </c>
      <c r="K50" s="58"/>
    </row>
    <row r="51" spans="1:12" ht="15.6">
      <c r="A51" s="54" t="s">
        <v>26</v>
      </c>
      <c r="B51" s="59"/>
      <c r="C51" s="60"/>
      <c r="D51" s="23"/>
      <c r="E51" s="19"/>
      <c r="F51" s="25"/>
      <c r="G51" s="5"/>
      <c r="H51" s="6"/>
      <c r="I51" s="18">
        <v>0</v>
      </c>
      <c r="J51" s="61"/>
      <c r="K51" s="9"/>
    </row>
    <row r="52" spans="1:12" ht="15.6">
      <c r="A52" s="54" t="s">
        <v>23</v>
      </c>
      <c r="B52" s="59"/>
      <c r="C52" s="60"/>
      <c r="D52" s="23"/>
      <c r="E52" s="24"/>
      <c r="F52" s="25"/>
      <c r="G52" s="22"/>
      <c r="H52" s="22"/>
      <c r="I52" s="25"/>
      <c r="J52" s="61"/>
      <c r="K52" s="28"/>
    </row>
    <row r="53" spans="1:12" ht="16.2" thickBot="1">
      <c r="A53" s="56"/>
      <c r="B53" s="11"/>
      <c r="C53" s="12"/>
      <c r="D53" s="13">
        <v>2000</v>
      </c>
      <c r="E53" s="13"/>
      <c r="F53" s="15"/>
      <c r="G53" s="11"/>
      <c r="H53" s="12"/>
      <c r="I53" s="13"/>
      <c r="J53" s="62">
        <v>2000</v>
      </c>
      <c r="K53" s="16"/>
    </row>
    <row r="54" spans="1:12" ht="16.2" thickBot="1">
      <c r="A54" s="63" t="s">
        <v>27</v>
      </c>
      <c r="B54" s="11"/>
      <c r="C54" s="11"/>
      <c r="D54" s="13">
        <v>4000</v>
      </c>
      <c r="E54" s="13"/>
      <c r="F54" s="15"/>
      <c r="G54" s="11"/>
      <c r="H54" s="12"/>
      <c r="I54" s="13">
        <v>120</v>
      </c>
      <c r="J54" s="64">
        <f>D54-I54</f>
        <v>3880</v>
      </c>
      <c r="K54" s="16"/>
    </row>
    <row r="55" spans="1:12" ht="16.2" thickBot="1">
      <c r="A55" s="65" t="s">
        <v>7</v>
      </c>
      <c r="B55" s="66"/>
      <c r="C55" s="66"/>
      <c r="D55" s="67">
        <f>SUM(D4:D54)</f>
        <v>201000</v>
      </c>
      <c r="E55" s="68"/>
      <c r="F55" s="69"/>
      <c r="G55" s="66"/>
      <c r="H55" s="70"/>
      <c r="I55" s="71">
        <f>I6+I9+I12+I19+I22+I31+I34+I37+I40+I50+I54+I45</f>
        <v>189692.91</v>
      </c>
      <c r="J55" s="72">
        <f>SUM(D55-I55)</f>
        <v>11307.089999999997</v>
      </c>
      <c r="K55" s="73"/>
      <c r="L55" s="1"/>
    </row>
    <row r="56" spans="1:12" ht="15.6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</row>
    <row r="57" spans="1:12" ht="15.6">
      <c r="A57" s="74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2" ht="15.6">
      <c r="A58" s="74"/>
      <c r="B58" s="38"/>
      <c r="C58" s="38"/>
      <c r="D58" s="38"/>
      <c r="E58" s="38"/>
      <c r="F58" s="38"/>
      <c r="G58" s="38"/>
      <c r="H58" s="38"/>
      <c r="I58" s="38"/>
      <c r="J58" s="38"/>
      <c r="K58" s="38"/>
    </row>
    <row r="59" spans="1:12" ht="15.6">
      <c r="A59" s="74"/>
      <c r="B59" s="38"/>
      <c r="C59" s="38"/>
      <c r="D59" s="38"/>
      <c r="E59" s="38"/>
      <c r="F59" s="38"/>
      <c r="G59" s="38"/>
      <c r="H59" s="38"/>
      <c r="I59" s="38"/>
      <c r="J59" s="38"/>
      <c r="K59" s="38"/>
    </row>
    <row r="60" spans="1:12" ht="15.6">
      <c r="A60" s="75"/>
      <c r="B60" s="75"/>
      <c r="C60" s="75"/>
      <c r="D60" s="38"/>
      <c r="E60" s="38"/>
      <c r="F60" s="38"/>
      <c r="G60" s="38"/>
      <c r="H60" s="38"/>
      <c r="I60" s="38"/>
      <c r="J60" s="38"/>
      <c r="K60" s="38"/>
    </row>
    <row r="61" spans="1:12" ht="15.6">
      <c r="A61" s="75"/>
      <c r="B61" s="75"/>
      <c r="C61" s="75"/>
      <c r="D61" s="38"/>
      <c r="E61" s="38"/>
      <c r="F61" s="38"/>
      <c r="G61" s="38"/>
      <c r="H61" s="38"/>
      <c r="I61" s="38"/>
      <c r="J61" s="38"/>
      <c r="K61" s="38"/>
    </row>
    <row r="62" spans="1:12" ht="15.6">
      <c r="A62" s="38"/>
      <c r="B62" s="38"/>
      <c r="C62" s="38"/>
      <c r="D62" s="38"/>
      <c r="E62" s="38"/>
      <c r="F62" s="38"/>
      <c r="G62" s="38"/>
      <c r="H62" s="38"/>
      <c r="I62" s="76"/>
      <c r="J62" s="38"/>
      <c r="K62" s="38"/>
    </row>
    <row r="63" spans="1:12" ht="15.6">
      <c r="A63" s="38"/>
      <c r="B63" s="38"/>
      <c r="C63" s="38"/>
      <c r="D63" s="38"/>
      <c r="E63" s="38"/>
      <c r="F63" s="38"/>
      <c r="G63" s="38"/>
      <c r="H63" s="38"/>
      <c r="I63" s="76"/>
      <c r="J63" s="38"/>
      <c r="K63" s="38"/>
    </row>
    <row r="64" spans="1:12" ht="15.6">
      <c r="A64" s="1"/>
      <c r="D64" s="38"/>
      <c r="I64" s="38"/>
      <c r="J64" s="1"/>
    </row>
    <row r="65" spans="1:9" ht="15.6">
      <c r="D65" s="38"/>
      <c r="I65" s="38"/>
    </row>
    <row r="66" spans="1:9" ht="15.6">
      <c r="E66" s="38"/>
      <c r="I66" s="2"/>
    </row>
    <row r="67" spans="1:9" ht="15.6">
      <c r="A67" s="74"/>
      <c r="I67" s="2"/>
    </row>
    <row r="88" ht="13.8" customHeight="1"/>
  </sheetData>
  <mergeCells count="4">
    <mergeCell ref="F2:H2"/>
    <mergeCell ref="A1:K1"/>
    <mergeCell ref="A14:C14"/>
    <mergeCell ref="A16:C16"/>
  </mergeCells>
  <phoneticPr fontId="1" type="noConversion"/>
  <pageMargins left="0.19685039370078741" right="0.19685039370078741" top="0.19685039370078741" bottom="0.19685039370078741" header="0.31496062992125984" footer="0.31496062992125984"/>
  <pageSetup paperSize="9" scale="80" fitToWidth="2" orientation="portrait" r:id="rId1"/>
  <ignoredErrors>
    <ignoredError sqref="I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SUMA200</vt:lpstr>
    </vt:vector>
  </TitlesOfParts>
  <Company>ZŠ Chrast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 Chmelíková</dc:creator>
  <cp:lastModifiedBy>Petra</cp:lastModifiedBy>
  <cp:revision/>
  <cp:lastPrinted>2023-09-10T18:43:04Z</cp:lastPrinted>
  <dcterms:created xsi:type="dcterms:W3CDTF">2016-04-25T07:07:46Z</dcterms:created>
  <dcterms:modified xsi:type="dcterms:W3CDTF">2023-09-13T18:54:13Z</dcterms:modified>
</cp:coreProperties>
</file>